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340" windowHeight="603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<sst xmlns="http://schemas.openxmlformats.org/spreadsheetml/2006/main" count="52" uniqueCount="40">
  <si>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№</t>
  </si>
  <si>
    <t>հատ</t>
  </si>
  <si>
    <t>Չափի միավորը</t>
  </si>
  <si>
    <t>Տ Ե Ղ Ե Կ Ա Տ Վ ՈԻ Թ Յ ՈՒ Ն</t>
  </si>
  <si>
    <t>(եռամսյակ)</t>
  </si>
  <si>
    <t>Ներկայացվող հաշիվների կամ վճարումների վերաբերյալ</t>
  </si>
  <si>
    <t>Որակի վերաբերյալ</t>
  </si>
  <si>
    <t>Պլանային և վթարային ընդհատումների վերաբերյալ</t>
  </si>
  <si>
    <t>Առևտրային հաշվառքի սարքի վերաբերյալ</t>
  </si>
  <si>
    <t>Անկանոն
ջրամատա-կարարման վերաբերյալ</t>
  </si>
  <si>
    <t>Մատակարարի աշխատանքի (աշխատակիցների) վերաբերյալ</t>
  </si>
  <si>
    <t>(անուն, ազգանուն )</t>
  </si>
  <si>
    <t>աշխ. օր/
դիմում</t>
  </si>
  <si>
    <t>Հաշվետու եռամսյակում ստացված դիմում</t>
  </si>
  <si>
    <t>Օպերատորի կողմից պատասխանված զանգ</t>
  </si>
  <si>
    <t>Ավտոմատ ծառայության կողմից պատասխանված զանգ</t>
  </si>
  <si>
    <t>Ընդամենը</t>
  </si>
  <si>
    <t>Նախորդ եռամսյակում չպատասխանված և հաշվետու եռամսյակ փոխանցված դիմում</t>
  </si>
  <si>
    <t>Ջրամատակարարման ցանցերի և կոյուղագծերի տեխնիկական վիճակի վերաբերյալ</t>
  </si>
  <si>
    <t xml:space="preserve">Մատակարարի ջրամատակարարման ցանցին միանալու և անվանափոխության վերաբերյալ </t>
  </si>
  <si>
    <t>որից՝ դիմում-բողոք</t>
  </si>
  <si>
    <t>որից՝ սահմանված ժամկետի խախտմամբ պատասխանված դիմում</t>
  </si>
  <si>
    <t>Դիմում</t>
  </si>
  <si>
    <t>Այլ բնույթի դիմումի վերաբերյալ</t>
  </si>
  <si>
    <t>Դիմում (դիմում-բողոք, հարցադրում)` գրավոր և էլեկտրոնային եղանակով 1)+2) կամ 3)+4)</t>
  </si>
  <si>
    <t>1)</t>
  </si>
  <si>
    <t>2)</t>
  </si>
  <si>
    <t>3)</t>
  </si>
  <si>
    <t>4)</t>
  </si>
  <si>
    <t>5)</t>
  </si>
  <si>
    <t>Դիմում (դիմում-բողոք, հարցադրում)՝ հեռախոսազանգով 1)+2)</t>
  </si>
  <si>
    <t>որից՝ բաժանորդի կողմից թողնված հաղորդագրության հիման վրա կատարված հետզանգ</t>
  </si>
  <si>
    <t>(ստորագրություն)</t>
  </si>
  <si>
    <t xml:space="preserve"> Հաշվետու եռամսյակում պատասխանված դիմում</t>
  </si>
  <si>
    <t>Հաշվետու եռամսյակում չպատասխանված դիմում</t>
  </si>
  <si>
    <t>Հաշվետու եռամսյակում պատասխանված դիմումի քննարկման
միջին տևողությունը</t>
  </si>
  <si>
    <r>
      <rPr>
        <b/>
        <sz val="12"/>
        <rFont val="Sylfaen"/>
        <family val="1"/>
      </rPr>
      <t>«Հայջրմուղկոյուղի»</t>
    </r>
    <r>
      <rPr>
        <b/>
        <sz val="12"/>
        <rFont val="Sylfaen"/>
        <family val="1"/>
      </rPr>
      <t xml:space="preserve"> փակ բաժնետիրական ընկերություն ներկայացված  սպառողների դիմումների  (դիմում-բողոք, հարցադրում) վերաբերյալ</t>
    </r>
  </si>
  <si>
    <t>IV</t>
  </si>
  <si>
    <t>2015 թվական</t>
  </si>
  <si>
    <t>«Հայջրմուղկոյուղի» ՓԲԸ գլխավոր տնօրեն Պ․ Լորեն</t>
  </si>
</sst>
</file>

<file path=xl/styles.xml><?xml version="1.0" encoding="utf-8"?>
<styleSheet xmlns="http://schemas.openxmlformats.org/spreadsheetml/2006/main">
  <numFmts count="4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"/>
    <numFmt numFmtId="201" formatCode="#,##0.000"/>
    <numFmt numFmtId="202" formatCode="#,##0.0000"/>
    <numFmt numFmtId="203" formatCode="0.0"/>
  </numFmts>
  <fonts count="51">
    <font>
      <sz val="10"/>
      <name val="Arial"/>
      <family val="0"/>
    </font>
    <font>
      <sz val="10"/>
      <name val="ArTarumianTimes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6"/>
      <name val="Sylfaen"/>
      <family val="1"/>
    </font>
    <font>
      <sz val="10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b/>
      <sz val="8"/>
      <name val="Sylfaen"/>
      <family val="1"/>
    </font>
    <font>
      <sz val="12"/>
      <name val="Sylfaen"/>
      <family val="1"/>
    </font>
    <font>
      <sz val="7"/>
      <name val="Sylfaen"/>
      <family val="1"/>
    </font>
    <font>
      <sz val="8"/>
      <name val="Calibri"/>
      <family val="2"/>
    </font>
    <font>
      <b/>
      <sz val="11"/>
      <name val="Sylfaen"/>
      <family val="1"/>
    </font>
    <font>
      <sz val="14"/>
      <name val="Sylfaen"/>
      <family val="1"/>
    </font>
    <font>
      <sz val="16"/>
      <name val="Sylfaen"/>
      <family val="1"/>
    </font>
    <font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Sylfae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49" fontId="7" fillId="32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0" xfId="53" applyFont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49" fontId="11" fillId="32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/>
      <protection/>
    </xf>
    <xf numFmtId="0" fontId="9" fillId="0" borderId="0" xfId="53" applyFont="1" applyAlignment="1">
      <alignment vertical="center"/>
      <protection/>
    </xf>
    <xf numFmtId="0" fontId="10" fillId="32" borderId="10" xfId="53" applyFont="1" applyFill="1" applyBorder="1" applyAlignment="1">
      <alignment horizontal="center" vertical="center" wrapText="1"/>
      <protection/>
    </xf>
    <xf numFmtId="0" fontId="10" fillId="32" borderId="0" xfId="53" applyFont="1" applyFill="1" applyAlignment="1">
      <alignment vertical="center"/>
      <protection/>
    </xf>
    <xf numFmtId="0" fontId="5" fillId="0" borderId="0" xfId="53" applyFont="1" applyAlignment="1">
      <alignment/>
      <protection/>
    </xf>
    <xf numFmtId="0" fontId="8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textRotation="90" wrapText="1"/>
      <protection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13" fillId="0" borderId="0" xfId="53" applyFont="1" applyAlignment="1">
      <alignment vertical="center"/>
      <protection/>
    </xf>
    <xf numFmtId="0" fontId="14" fillId="0" borderId="0" xfId="53" applyFont="1" applyAlignment="1">
      <alignment vertical="center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horizontal="center" vertical="center" wrapText="1"/>
      <protection/>
    </xf>
    <xf numFmtId="203" fontId="15" fillId="33" borderId="10" xfId="53" applyNumberFormat="1" applyFont="1" applyFill="1" applyBorder="1" applyAlignment="1">
      <alignment horizontal="center" vertical="center" wrapText="1"/>
      <protection/>
    </xf>
    <xf numFmtId="0" fontId="6" fillId="0" borderId="11" xfId="53" applyFont="1" applyBorder="1" applyAlignment="1">
      <alignment vertical="center"/>
      <protection/>
    </xf>
    <xf numFmtId="0" fontId="12" fillId="0" borderId="10" xfId="53" applyFont="1" applyBorder="1" applyAlignment="1">
      <alignment horizontal="center" vertical="center" textRotation="90" wrapText="1"/>
      <protection/>
    </xf>
    <xf numFmtId="0" fontId="10" fillId="0" borderId="0" xfId="53" applyFont="1" applyFill="1" applyAlignment="1">
      <alignment vertical="center"/>
      <protection/>
    </xf>
    <xf numFmtId="49" fontId="4" fillId="0" borderId="0" xfId="53" applyNumberFormat="1" applyFont="1" applyAlignment="1">
      <alignment horizontal="center" vertical="center"/>
      <protection/>
    </xf>
    <xf numFmtId="0" fontId="6" fillId="0" borderId="0" xfId="53" applyFont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/>
      <protection/>
    </xf>
    <xf numFmtId="49" fontId="12" fillId="0" borderId="0" xfId="53" applyNumberFormat="1" applyFont="1" applyAlignment="1">
      <alignment horizontal="left" vertical="center"/>
      <protection/>
    </xf>
    <xf numFmtId="0" fontId="5" fillId="0" borderId="11" xfId="53" applyFont="1" applyBorder="1" applyAlignment="1">
      <alignment horizontal="center"/>
      <protection/>
    </xf>
    <xf numFmtId="0" fontId="12" fillId="0" borderId="11" xfId="53" applyFont="1" applyBorder="1" applyAlignment="1">
      <alignment horizontal="center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49" fontId="7" fillId="32" borderId="13" xfId="53" applyNumberFormat="1" applyFont="1" applyFill="1" applyBorder="1" applyAlignment="1">
      <alignment horizontal="center" vertical="center" wrapText="1"/>
      <protection/>
    </xf>
    <xf numFmtId="49" fontId="7" fillId="32" borderId="14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Havelvac (Dimum boxoq&amp;Larum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742950</xdr:colOff>
      <xdr:row>0</xdr:row>
      <xdr:rowOff>66675</xdr:rowOff>
    </xdr:from>
    <xdr:to>
      <xdr:col>12</xdr:col>
      <xdr:colOff>361950</xdr:colOff>
      <xdr:row>1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77100" y="66675"/>
          <a:ext cx="35528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Հավելված  
</a:t>
          </a:r>
          <a:r>
            <a:rPr lang="en-US" cap="none" sz="800" b="1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Հայաստանի Հանրապետության հանրային ծառայությունները
</a:t>
          </a:r>
          <a:r>
            <a:rPr lang="en-US" cap="none" sz="800" b="1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կարգավորող հանձնաժողովի 2015 թվականի հուլիսի 1-ի №212Ա  որոշմամբ հաստատված կարգի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T22"/>
  <sheetViews>
    <sheetView tabSelected="1" zoomScalePageLayoutView="0" workbookViewId="0" topLeftCell="A13">
      <selection activeCell="M13" sqref="M13"/>
    </sheetView>
  </sheetViews>
  <sheetFormatPr defaultColWidth="9.140625" defaultRowHeight="12.75"/>
  <cols>
    <col min="1" max="1" width="3.7109375" style="1" customWidth="1"/>
    <col min="2" max="2" width="28.7109375" style="1" customWidth="1"/>
    <col min="3" max="3" width="7.57421875" style="2" customWidth="1"/>
    <col min="4" max="4" width="14.7109375" style="17" customWidth="1"/>
    <col min="5" max="5" width="10.7109375" style="17" customWidth="1"/>
    <col min="6" max="6" width="8.57421875" style="1" customWidth="1"/>
    <col min="7" max="7" width="10.7109375" style="1" customWidth="1"/>
    <col min="8" max="8" width="13.28125" style="1" customWidth="1"/>
    <col min="9" max="9" width="18.140625" style="1" customWidth="1"/>
    <col min="10" max="10" width="12.7109375" style="1" customWidth="1"/>
    <col min="11" max="11" width="16.7109375" style="1" customWidth="1"/>
    <col min="12" max="12" width="11.421875" style="1" customWidth="1"/>
    <col min="13" max="13" width="9.421875" style="1" customWidth="1"/>
    <col min="14" max="15" width="9.140625" style="1" customWidth="1"/>
    <col min="16" max="16" width="16.00390625" style="1" customWidth="1"/>
    <col min="17" max="16384" width="9.140625" style="1" customWidth="1"/>
  </cols>
  <sheetData>
    <row r="1" s="7" customFormat="1" ht="53.25" customHeight="1">
      <c r="C1" s="8"/>
    </row>
    <row r="2" spans="1:13" s="7" customFormat="1" ht="19.5" customHeight="1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7" customFormat="1" ht="18.75" customHeight="1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2" s="7" customFormat="1" ht="15" customHeight="1">
      <c r="A4" s="9"/>
      <c r="B4" s="10"/>
      <c r="C4" s="10"/>
      <c r="D4" s="10"/>
      <c r="E4" s="10"/>
      <c r="F4" s="10"/>
      <c r="G4" s="32" t="s">
        <v>37</v>
      </c>
      <c r="H4" s="38" t="s">
        <v>38</v>
      </c>
      <c r="I4" s="38"/>
      <c r="J4" s="10"/>
      <c r="K4" s="10"/>
      <c r="L4" s="10"/>
    </row>
    <row r="5" spans="1:12" s="7" customFormat="1" ht="15" customHeight="1">
      <c r="A5" s="9"/>
      <c r="B5" s="10"/>
      <c r="C5" s="10"/>
      <c r="D5" s="10"/>
      <c r="E5" s="10"/>
      <c r="F5" s="10"/>
      <c r="G5" s="13" t="s">
        <v>4</v>
      </c>
      <c r="H5" s="13"/>
      <c r="I5" s="10"/>
      <c r="J5" s="10"/>
      <c r="K5" s="10"/>
      <c r="L5" s="10"/>
    </row>
    <row r="6" spans="1:13" s="6" customFormat="1" ht="81.75" customHeight="1">
      <c r="A6" s="11" t="s">
        <v>0</v>
      </c>
      <c r="B6" s="11" t="s">
        <v>22</v>
      </c>
      <c r="C6" s="20" t="s">
        <v>2</v>
      </c>
      <c r="D6" s="11" t="s">
        <v>7</v>
      </c>
      <c r="E6" s="18" t="s">
        <v>9</v>
      </c>
      <c r="F6" s="11" t="s">
        <v>6</v>
      </c>
      <c r="G6" s="11" t="s">
        <v>8</v>
      </c>
      <c r="H6" s="11" t="s">
        <v>18</v>
      </c>
      <c r="I6" s="11" t="s">
        <v>10</v>
      </c>
      <c r="J6" s="11" t="s">
        <v>5</v>
      </c>
      <c r="K6" s="11" t="s">
        <v>19</v>
      </c>
      <c r="L6" s="11" t="s">
        <v>23</v>
      </c>
      <c r="M6" s="33" t="s">
        <v>16</v>
      </c>
    </row>
    <row r="7" spans="1:20" s="16" customFormat="1" ht="1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O7" s="34"/>
      <c r="P7" s="34"/>
      <c r="Q7" s="34"/>
      <c r="R7" s="34"/>
      <c r="S7" s="34"/>
      <c r="T7" s="34"/>
    </row>
    <row r="8" spans="1:13" s="14" customFormat="1" ht="46.5" customHeight="1">
      <c r="A8" s="41">
        <v>1</v>
      </c>
      <c r="B8" s="4" t="s">
        <v>24</v>
      </c>
      <c r="C8" s="5" t="s">
        <v>1</v>
      </c>
      <c r="D8" s="24">
        <f>D10+D11</f>
        <v>308</v>
      </c>
      <c r="E8" s="24">
        <f>E10+E11</f>
        <v>34</v>
      </c>
      <c r="F8" s="24">
        <f>F10+F11</f>
        <v>2</v>
      </c>
      <c r="G8" s="25">
        <f>G10+G11</f>
        <v>20</v>
      </c>
      <c r="H8" s="25">
        <v>134</v>
      </c>
      <c r="I8" s="25">
        <f>I10+I11</f>
        <v>0</v>
      </c>
      <c r="J8" s="25">
        <f>J10+J11</f>
        <v>590</v>
      </c>
      <c r="K8" s="25">
        <v>2</v>
      </c>
      <c r="L8" s="25">
        <f>L10+L11</f>
        <v>6</v>
      </c>
      <c r="M8" s="24">
        <f aca="true" t="shared" si="0" ref="M8:M14">SUM(D8:L8)</f>
        <v>1096</v>
      </c>
    </row>
    <row r="9" spans="1:13" s="14" customFormat="1" ht="20.25" customHeight="1">
      <c r="A9" s="42"/>
      <c r="B9" s="4" t="s">
        <v>20</v>
      </c>
      <c r="C9" s="5" t="s">
        <v>1</v>
      </c>
      <c r="D9" s="26">
        <v>308</v>
      </c>
      <c r="E9" s="26">
        <v>34</v>
      </c>
      <c r="F9" s="26">
        <v>2</v>
      </c>
      <c r="G9" s="26">
        <v>20</v>
      </c>
      <c r="H9" s="26">
        <v>134</v>
      </c>
      <c r="I9" s="26">
        <v>0</v>
      </c>
      <c r="J9" s="26">
        <v>590</v>
      </c>
      <c r="K9" s="26">
        <v>2</v>
      </c>
      <c r="L9" s="26">
        <v>6</v>
      </c>
      <c r="M9" s="26">
        <f t="shared" si="0"/>
        <v>1096</v>
      </c>
    </row>
    <row r="10" spans="1:13" s="6" customFormat="1" ht="24.75" customHeight="1">
      <c r="A10" s="3" t="s">
        <v>25</v>
      </c>
      <c r="B10" s="4" t="s">
        <v>13</v>
      </c>
      <c r="C10" s="5" t="s">
        <v>1</v>
      </c>
      <c r="D10" s="29">
        <v>308</v>
      </c>
      <c r="E10" s="29">
        <v>34</v>
      </c>
      <c r="F10" s="29">
        <v>2</v>
      </c>
      <c r="G10" s="29">
        <v>0</v>
      </c>
      <c r="H10" s="29">
        <v>134</v>
      </c>
      <c r="I10" s="29">
        <v>0</v>
      </c>
      <c r="J10" s="29">
        <v>585</v>
      </c>
      <c r="K10" s="29">
        <v>0</v>
      </c>
      <c r="L10" s="29">
        <v>2</v>
      </c>
      <c r="M10" s="25">
        <f t="shared" si="0"/>
        <v>1065</v>
      </c>
    </row>
    <row r="11" spans="1:20" s="6" customFormat="1" ht="36.75" customHeight="1">
      <c r="A11" s="12" t="s">
        <v>26</v>
      </c>
      <c r="B11" s="4" t="s">
        <v>17</v>
      </c>
      <c r="C11" s="5" t="s">
        <v>1</v>
      </c>
      <c r="D11" s="29">
        <v>0</v>
      </c>
      <c r="E11" s="29">
        <v>0</v>
      </c>
      <c r="F11" s="29">
        <v>0</v>
      </c>
      <c r="G11" s="29">
        <v>20</v>
      </c>
      <c r="H11" s="29">
        <f>H8-H10</f>
        <v>0</v>
      </c>
      <c r="I11" s="29">
        <v>0</v>
      </c>
      <c r="J11" s="29">
        <v>5</v>
      </c>
      <c r="K11" s="29">
        <v>2</v>
      </c>
      <c r="L11" s="29">
        <v>4</v>
      </c>
      <c r="M11" s="25">
        <f t="shared" si="0"/>
        <v>31</v>
      </c>
      <c r="O11" s="28"/>
      <c r="P11" s="14"/>
      <c r="Q11" s="28"/>
      <c r="R11" s="28"/>
      <c r="T11" s="28"/>
    </row>
    <row r="12" spans="1:20" s="6" customFormat="1" ht="32.25" customHeight="1">
      <c r="A12" s="43" t="s">
        <v>27</v>
      </c>
      <c r="B12" s="4" t="s">
        <v>33</v>
      </c>
      <c r="C12" s="5" t="s">
        <v>1</v>
      </c>
      <c r="D12" s="29">
        <v>308</v>
      </c>
      <c r="E12" s="29">
        <v>32</v>
      </c>
      <c r="F12" s="29">
        <v>2</v>
      </c>
      <c r="G12" s="29">
        <v>20</v>
      </c>
      <c r="H12" s="29">
        <v>134</v>
      </c>
      <c r="I12" s="29">
        <v>0</v>
      </c>
      <c r="J12" s="29">
        <v>590</v>
      </c>
      <c r="K12" s="29">
        <v>2</v>
      </c>
      <c r="L12" s="29">
        <v>6</v>
      </c>
      <c r="M12" s="25">
        <f t="shared" si="0"/>
        <v>1094</v>
      </c>
      <c r="O12" s="28"/>
      <c r="P12" s="27"/>
      <c r="Q12" s="28"/>
      <c r="R12" s="28"/>
      <c r="T12" s="28"/>
    </row>
    <row r="13" spans="1:20" s="6" customFormat="1" ht="27" customHeight="1">
      <c r="A13" s="44"/>
      <c r="B13" s="4" t="s">
        <v>21</v>
      </c>
      <c r="C13" s="5" t="s">
        <v>1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f t="shared" si="0"/>
        <v>0</v>
      </c>
      <c r="O13" s="28"/>
      <c r="Q13" s="28"/>
      <c r="R13" s="28"/>
      <c r="T13" s="28"/>
    </row>
    <row r="14" spans="1:20" s="6" customFormat="1" ht="27" customHeight="1">
      <c r="A14" s="3" t="s">
        <v>28</v>
      </c>
      <c r="B14" s="4" t="s">
        <v>34</v>
      </c>
      <c r="C14" s="5" t="s">
        <v>1</v>
      </c>
      <c r="D14" s="29">
        <f>D8-D12</f>
        <v>0</v>
      </c>
      <c r="E14" s="29">
        <f aca="true" t="shared" si="1" ref="E14:L14">E8-E12</f>
        <v>2</v>
      </c>
      <c r="F14" s="29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4">
        <f t="shared" si="0"/>
        <v>2</v>
      </c>
      <c r="O14" s="28"/>
      <c r="Q14" s="28"/>
      <c r="R14" s="28"/>
      <c r="T14" s="28"/>
    </row>
    <row r="15" spans="1:20" s="6" customFormat="1" ht="37.5" customHeight="1">
      <c r="A15" s="21" t="s">
        <v>29</v>
      </c>
      <c r="B15" s="22" t="s">
        <v>35</v>
      </c>
      <c r="C15" s="23" t="s">
        <v>12</v>
      </c>
      <c r="D15" s="30">
        <v>6</v>
      </c>
      <c r="E15" s="30">
        <v>5</v>
      </c>
      <c r="F15" s="30">
        <v>5</v>
      </c>
      <c r="G15" s="30">
        <v>10</v>
      </c>
      <c r="H15" s="30">
        <v>9</v>
      </c>
      <c r="I15" s="30">
        <v>0</v>
      </c>
      <c r="J15" s="30">
        <v>10</v>
      </c>
      <c r="K15" s="30">
        <v>8</v>
      </c>
      <c r="L15" s="30">
        <v>9</v>
      </c>
      <c r="M15" s="31">
        <f>(D8*D15+E8*E15+F8*F15+G8*G15+H8*H15+I8*I15+J8*J15+K8*K15+L8*L15)/M8</f>
        <v>8.58029197080292</v>
      </c>
      <c r="N15" s="28"/>
      <c r="O15" s="28"/>
      <c r="P15" s="28"/>
      <c r="Q15" s="28"/>
      <c r="R15" s="28"/>
      <c r="S15" s="28"/>
      <c r="T15" s="28"/>
    </row>
    <row r="16" spans="1:20" s="6" customFormat="1" ht="32.25" customHeight="1">
      <c r="A16" s="19">
        <v>2</v>
      </c>
      <c r="B16" s="4" t="s">
        <v>30</v>
      </c>
      <c r="C16" s="5" t="s">
        <v>1</v>
      </c>
      <c r="D16" s="25">
        <f>D17</f>
        <v>990</v>
      </c>
      <c r="E16" s="25">
        <f aca="true" t="shared" si="2" ref="E16:L16">E17</f>
        <v>150</v>
      </c>
      <c r="F16" s="25">
        <f t="shared" si="2"/>
        <v>24</v>
      </c>
      <c r="G16" s="25">
        <f t="shared" si="2"/>
        <v>1890</v>
      </c>
      <c r="H16" s="25">
        <f t="shared" si="2"/>
        <v>350</v>
      </c>
      <c r="I16" s="25">
        <f t="shared" si="2"/>
        <v>6</v>
      </c>
      <c r="J16" s="25">
        <f t="shared" si="2"/>
        <v>830</v>
      </c>
      <c r="K16" s="25">
        <f t="shared" si="2"/>
        <v>87</v>
      </c>
      <c r="L16" s="25">
        <f t="shared" si="2"/>
        <v>1050</v>
      </c>
      <c r="M16" s="25">
        <f>SUM(D16:L16)</f>
        <v>5377</v>
      </c>
      <c r="N16" s="28"/>
      <c r="O16" s="28"/>
      <c r="P16" s="28"/>
      <c r="Q16" s="28"/>
      <c r="R16" s="28"/>
      <c r="S16" s="28"/>
      <c r="T16" s="28"/>
    </row>
    <row r="17" spans="1:20" s="14" customFormat="1" ht="27" customHeight="1">
      <c r="A17" s="43" t="s">
        <v>25</v>
      </c>
      <c r="B17" s="4" t="s">
        <v>14</v>
      </c>
      <c r="C17" s="5" t="s">
        <v>1</v>
      </c>
      <c r="D17" s="29">
        <v>990</v>
      </c>
      <c r="E17" s="29">
        <v>150</v>
      </c>
      <c r="F17" s="29">
        <v>24</v>
      </c>
      <c r="G17" s="29">
        <v>1890</v>
      </c>
      <c r="H17" s="29">
        <v>350</v>
      </c>
      <c r="I17" s="29">
        <v>6</v>
      </c>
      <c r="J17" s="29">
        <v>830</v>
      </c>
      <c r="K17" s="29">
        <v>87</v>
      </c>
      <c r="L17" s="29">
        <v>1050</v>
      </c>
      <c r="M17" s="29">
        <f>SUM(D17:L17)</f>
        <v>5377</v>
      </c>
      <c r="N17" s="28"/>
      <c r="O17" s="28"/>
      <c r="P17" s="28"/>
      <c r="Q17" s="28"/>
      <c r="R17" s="28"/>
      <c r="S17" s="28"/>
      <c r="T17" s="28"/>
    </row>
    <row r="18" spans="1:20" s="7" customFormat="1" ht="36" customHeight="1">
      <c r="A18" s="44"/>
      <c r="B18" s="4" t="s">
        <v>31</v>
      </c>
      <c r="C18" s="5" t="s">
        <v>1</v>
      </c>
      <c r="D18" s="29">
        <v>180</v>
      </c>
      <c r="E18" s="29">
        <v>115</v>
      </c>
      <c r="F18" s="29">
        <v>0</v>
      </c>
      <c r="G18" s="29">
        <v>0</v>
      </c>
      <c r="H18" s="29">
        <v>0</v>
      </c>
      <c r="I18" s="29">
        <v>0</v>
      </c>
      <c r="J18" s="29">
        <v>230</v>
      </c>
      <c r="K18" s="29">
        <v>0</v>
      </c>
      <c r="L18" s="29">
        <v>220</v>
      </c>
      <c r="M18" s="29">
        <f>SUM(D18:L18)</f>
        <v>745</v>
      </c>
      <c r="N18" s="28"/>
      <c r="O18" s="28"/>
      <c r="P18" s="28"/>
      <c r="Q18" s="28"/>
      <c r="R18" s="28"/>
      <c r="S18" s="28"/>
      <c r="T18" s="28"/>
    </row>
    <row r="19" spans="1:20" s="7" customFormat="1" ht="27" customHeight="1">
      <c r="A19" s="3" t="s">
        <v>26</v>
      </c>
      <c r="B19" s="4" t="s">
        <v>15</v>
      </c>
      <c r="C19" s="5" t="s">
        <v>1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8"/>
      <c r="O19" s="28"/>
      <c r="P19" s="28"/>
      <c r="Q19" s="28"/>
      <c r="R19" s="28"/>
      <c r="S19" s="28"/>
      <c r="T19" s="28"/>
    </row>
    <row r="20" spans="14:20" ht="12" customHeight="1">
      <c r="N20" s="28"/>
      <c r="O20" s="28"/>
      <c r="P20" s="28"/>
      <c r="Q20" s="28"/>
      <c r="R20" s="28"/>
      <c r="S20" s="28"/>
      <c r="T20" s="28"/>
    </row>
    <row r="21" spans="2:20" ht="21">
      <c r="B21" s="39"/>
      <c r="C21" s="39"/>
      <c r="D21" s="39"/>
      <c r="E21" s="39"/>
      <c r="F21" s="39"/>
      <c r="I21" s="40" t="s">
        <v>39</v>
      </c>
      <c r="J21" s="40"/>
      <c r="K21" s="40"/>
      <c r="L21" s="40"/>
      <c r="N21" s="28"/>
      <c r="O21" s="28"/>
      <c r="P21" s="28"/>
      <c r="Q21" s="28"/>
      <c r="R21" s="28"/>
      <c r="S21" s="28"/>
      <c r="T21" s="28"/>
    </row>
    <row r="22" spans="2:20" ht="21">
      <c r="B22" s="37" t="s">
        <v>32</v>
      </c>
      <c r="C22" s="37"/>
      <c r="D22" s="37"/>
      <c r="E22" s="37"/>
      <c r="F22" s="37"/>
      <c r="I22" s="37" t="s">
        <v>11</v>
      </c>
      <c r="J22" s="37"/>
      <c r="K22" s="37"/>
      <c r="L22" s="37"/>
      <c r="N22" s="28"/>
      <c r="O22" s="28"/>
      <c r="P22" s="28"/>
      <c r="Q22" s="28"/>
      <c r="T22" s="28"/>
    </row>
  </sheetData>
  <sheetProtection/>
  <mergeCells count="10">
    <mergeCell ref="A2:M2"/>
    <mergeCell ref="A3:M3"/>
    <mergeCell ref="B22:F22"/>
    <mergeCell ref="I22:L22"/>
    <mergeCell ref="H4:I4"/>
    <mergeCell ref="B21:F21"/>
    <mergeCell ref="I21:L21"/>
    <mergeCell ref="A8:A9"/>
    <mergeCell ref="A17:A18"/>
    <mergeCell ref="A12:A13"/>
  </mergeCells>
  <printOptions horizontalCentered="1"/>
  <pageMargins left="0.2" right="0.2" top="0.25" bottom="0" header="0.25" footer="0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Пользователь Windows</cp:lastModifiedBy>
  <cp:lastPrinted>2016-01-21T05:03:39Z</cp:lastPrinted>
  <dcterms:created xsi:type="dcterms:W3CDTF">2005-03-18T06:54:59Z</dcterms:created>
  <dcterms:modified xsi:type="dcterms:W3CDTF">2016-02-17T07:38:17Z</dcterms:modified>
  <cp:category/>
  <cp:version/>
  <cp:contentType/>
  <cp:contentStatus/>
</cp:coreProperties>
</file>